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20" windowWidth="1552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<sst xmlns="http://schemas.openxmlformats.org/spreadsheetml/2006/main" count="194" uniqueCount="193">
  <si>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</si>
  <si>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</si>
  <si>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</si>
  <si>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</si>
  <si>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</si>
  <si>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</si>
  <si>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</si>
  <si>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</si>
  <si>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</si>
  <si>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</si>
  <si>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</si>
  <si>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</si>
  <si>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</si>
  <si>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</si>
  <si>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</si>
  <si>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</si>
  <si>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</si>
  <si>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</si>
  <si>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</si>
  <si>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</si>
  <si>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</si>
  <si>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</si>
  <si>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</si>
  <si>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</si>
  <si>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</si>
  <si>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</si>
  <si>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</si>
  <si>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</si>
  <si>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</si>
  <si>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</si>
  <si>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</si>
  <si>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</si>
  <si>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</si>
  <si>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</si>
  <si>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</si>
  <si>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</si>
  <si>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</si>
  <si>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</si>
  <si>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</si>
  <si>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</si>
  <si>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</si>
  <si>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</si>
  <si>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</si>
  <si>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</si>
  <si>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</si>
  <si>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</si>
  <si>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</si>
  <si>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</si>
  <si>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</si>
  <si>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</si>
  <si>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</si>
  <si>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</si>
  <si>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</si>
  <si>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</si>
  <si>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</si>
  <si>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</si>
  <si>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</si>
  <si>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</si>
  <si>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</si>
  <si>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</si>
  <si>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</si>
  <si>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</si>
  <si>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</si>
  <si>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</si>
  <si>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</si>
  <si>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</si>
  <si>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</si>
  <si>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</si>
  <si>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</si>
  <si>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</si>
  <si>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</si>
  <si>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</si>
  <si>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</si>
  <si>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</si>
  <si>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</si>
  <si>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</si>
  <si>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</si>
  <si>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</si>
  <si>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</si>
  <si>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</si>
  <si>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</si>
  <si>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</si>
  <si>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</si>
  <si>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</si>
  <si>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</si>
  <si>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</si>
  <si>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</si>
  <si>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</si>
  <si>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</si>
  <si>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</si>
  <si>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</si>
  <si>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</si>
  <si>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</si>
  <si>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</si>
  <si>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</si>
  <si>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</si>
  <si>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</si>
  <si>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</si>
  <si>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</si>
  <si>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</si>
  <si>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</si>
  <si>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</si>
  <si>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</si>
  <si>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</si>
  <si>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</si>
  <si>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</si>
  <si>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</si>
  <si>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</si>
  <si>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</si>
  <si>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</si>
  <si>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</si>
  <si>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</si>
  <si>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</si>
  <si>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</si>
  <si>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</si>
  <si>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</si>
  <si>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</si>
  <si>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</si>
  <si>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</si>
  <si>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</si>
  <si>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</si>
  <si>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</si>
  <si>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</si>
  <si>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</si>
  <si>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</si>
  <si>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</si>
  <si>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</si>
  <si>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</si>
  <si>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</si>
  <si>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</si>
  <si>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</si>
  <si>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</si>
  <si>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</si>
  <si>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</si>
  <si>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</si>
  <si>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</si>
  <si>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</si>
  <si>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</si>
  <si>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</si>
  <si>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</si>
  <si>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</si>
  <si>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</si>
  <si>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</si>
  <si>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</si>
  <si>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</si>
  <si>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</si>
  <si>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</si>
  <si>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</si>
  <si>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</si>
  <si>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</si>
  <si>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</si>
  <si>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</si>
  <si>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</si>
  <si>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</si>
  <si>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</si>
  <si>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</si>
  <si>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</si>
  <si>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</si>
  <si>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</si>
  <si>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</si>
  <si>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</si>
  <si>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</si>
  <si>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</si>
  <si>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</si>
  <si>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</si>
  <si>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</si>
  <si>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</si>
  <si>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</si>
  <si>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</si>
  <si>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</si>
  <si>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</si>
  <si>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</si>
  <si>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</si>
  <si>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</si>
  <si>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</si>
  <si>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</si>
  <si>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</si>
  <si>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</si>
  <si>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</si>
  <si>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</si>
  <si>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</si>
  <si>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</si>
  <si>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</si>
  <si>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</si>
  <si>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</si>
  <si>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</si>
  <si>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</si>
  <si>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</si>
  <si>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</si>
  <si>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</si>
  <si>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</si>
  <si>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</si>
  <si>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17.04.2018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</si>
</sst>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5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06" fontId="33" fillId="0" borderId="18" xfId="0" applyNumberFormat="1" applyFont="1" applyFill="1" applyBorder="1" applyAlignment="1">
      <alignment horizontal="center" vertical="center"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2" fontId="39" fillId="0" borderId="1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B1">
      <selection activeCell="AF8" sqref="AF8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10" t="s">
        <v>24</v>
      </c>
      <c r="B2" s="110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2:30" ht="18" thickBot="1">
      <c r="B3" s="7"/>
      <c r="C3" s="7"/>
      <c r="AD3" s="19"/>
    </row>
    <row r="4" spans="1:33" ht="12.75">
      <c r="A4" s="112" t="s">
        <v>16</v>
      </c>
      <c r="B4" s="114" t="s">
        <v>17</v>
      </c>
      <c r="C4" s="116" t="s">
        <v>36</v>
      </c>
      <c r="AC4" s="117" t="s">
        <v>66</v>
      </c>
      <c r="AD4" s="118" t="s">
        <v>67</v>
      </c>
      <c r="AE4" s="75" t="s">
        <v>150</v>
      </c>
      <c r="AF4" s="105" t="s">
        <v>192</v>
      </c>
      <c r="AG4" s="103" t="s">
        <v>190</v>
      </c>
    </row>
    <row r="5" spans="1:33" ht="25.5">
      <c r="A5" s="113"/>
      <c r="B5" s="115"/>
      <c r="C5" s="115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3"/>
      <c r="AD5" s="119"/>
      <c r="AE5" s="76" t="s">
        <v>149</v>
      </c>
      <c r="AF5" s="106"/>
      <c r="AG5" s="104"/>
    </row>
    <row r="6" spans="1:33" ht="30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27.75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27.75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27.75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27.75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27.7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27.75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27.75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27.75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27.75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27.75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13.5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13.5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13.5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13.5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13.5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27.75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27.75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27.75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27.75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27.75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27.75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13.5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27.75">
      <c r="A29" s="21" t="s">
        <v>113</v>
      </c>
      <c r="B29" s="56" t="s">
        <v>189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27.75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27.75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27.75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27.75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27.75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27.75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27.75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27.75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27.75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27.75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27.75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27.75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27.75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27.75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27.75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27.75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27.75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27.75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27.75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27.75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27.75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27.75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27.75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27.75">
      <c r="A53" s="21" t="s">
        <v>179</v>
      </c>
      <c r="B53" s="74" t="s">
        <v>184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27.75">
      <c r="A54" s="21" t="s">
        <v>182</v>
      </c>
      <c r="B54" s="74" t="s">
        <v>185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55.5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1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55.5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02">
        <v>58068</v>
      </c>
      <c r="AG57" s="92">
        <f t="shared" si="2"/>
        <v>0.8093101045296168</v>
      </c>
    </row>
    <row r="58" spans="1:33" ht="30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2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8551396.48</v>
      </c>
      <c r="AG60" s="90">
        <f t="shared" si="2"/>
        <v>17.570008981287504</v>
      </c>
    </row>
    <row r="61" spans="1:33" ht="27.7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3896518.4300000006</v>
      </c>
      <c r="AG61" s="93">
        <f t="shared" si="2"/>
        <v>22.150383484026374</v>
      </c>
    </row>
    <row r="62" spans="1:33" ht="13.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27.75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3.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9">
        <f>2365770.77+938491.55</f>
        <v>3304262.3200000003</v>
      </c>
      <c r="AG64" s="94">
        <f t="shared" si="2"/>
        <v>32.14131327890171</v>
      </c>
    </row>
    <row r="65" spans="1:33" ht="27.75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100">
        <f>156495+4491+55244.7</f>
        <v>216230.7</v>
      </c>
      <c r="AG65" s="94">
        <f t="shared" si="2"/>
        <v>33.135402188587534</v>
      </c>
    </row>
    <row r="66" spans="1:33" ht="27.75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100">
        <v>124086</v>
      </c>
      <c r="AG66" s="94">
        <f t="shared" si="2"/>
        <v>18.4644839551274</v>
      </c>
    </row>
    <row r="67" spans="1:33" ht="13.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9">
        <f>165541.2+86398.21</f>
        <v>251939.41000000003</v>
      </c>
      <c r="AG67" s="94">
        <f t="shared" si="2"/>
        <v>25.138886837825165</v>
      </c>
    </row>
    <row r="68" spans="1:33" ht="13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1429982.16</v>
      </c>
      <c r="AG68" s="93">
        <f t="shared" si="2"/>
        <v>19.858529680282988</v>
      </c>
    </row>
    <row r="69" spans="1:33" ht="13.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3.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101">
        <f>135000+33750+27090</f>
        <v>195840</v>
      </c>
      <c r="AG70" s="94">
        <f t="shared" si="2"/>
        <v>51.53684210526316</v>
      </c>
    </row>
    <row r="71" spans="1:33" ht="13.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3.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101">
        <v>45550</v>
      </c>
      <c r="AG72" s="94">
        <f aca="true" t="shared" si="7" ref="AG72:AG119">AF72/C72*100</f>
        <v>15.627099194581708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100">
        <f>1017646.61+44880+126065.55</f>
        <v>1188592.16</v>
      </c>
      <c r="AG73" s="94">
        <f t="shared" si="7"/>
        <v>30.266412931989016</v>
      </c>
    </row>
    <row r="74" spans="1:33" ht="27.7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3.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3.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3.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3.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412506.66</v>
      </c>
      <c r="AG78" s="92">
        <f t="shared" si="7"/>
        <v>12.62149395436682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100">
        <f>125100.74+47588.76+8444.96+20315+4469.3</f>
        <v>205918.75999999998</v>
      </c>
      <c r="AG79" s="93">
        <f t="shared" si="7"/>
        <v>8.525643148072778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100">
        <f>129802.78+45117.28+9925.9+16132.5+3549.15</f>
        <v>204527.61</v>
      </c>
      <c r="AG80" s="94">
        <f t="shared" si="7"/>
        <v>26.181209677419353</v>
      </c>
    </row>
    <row r="81" spans="1:33" ht="13.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9"/>
      <c r="AG81" s="94">
        <f t="shared" si="7"/>
        <v>0</v>
      </c>
    </row>
    <row r="82" spans="1:33" ht="13.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9">
        <f>1230.14+830.15</f>
        <v>2060.29</v>
      </c>
      <c r="AG82" s="94">
        <f t="shared" si="7"/>
        <v>6.41834890965732</v>
      </c>
    </row>
    <row r="83" spans="1:33" ht="13.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3.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3.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3.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186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0</v>
      </c>
      <c r="AG91" s="94">
        <f t="shared" si="7"/>
        <v>0</v>
      </c>
    </row>
    <row r="92" spans="1:33" ht="13.5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95"/>
      <c r="AG92" s="94">
        <f t="shared" si="7"/>
        <v>0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3.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2761468.59</v>
      </c>
      <c r="AG94" s="93">
        <f t="shared" si="7"/>
        <v>22.25804814191932</v>
      </c>
    </row>
    <row r="95" spans="1:33" ht="42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100">
        <f>1849776.67+35398.49+348676.62+34400+281219.17+131897.64</f>
        <v>2681368.59</v>
      </c>
      <c r="AG95" s="94">
        <f t="shared" si="7"/>
        <v>23.363977883605443</v>
      </c>
    </row>
    <row r="96" spans="1:33" ht="42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9"/>
      <c r="AG96" s="94">
        <f t="shared" si="7"/>
        <v>0</v>
      </c>
    </row>
    <row r="97" spans="1:33" ht="13.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9"/>
      <c r="AG97" s="94">
        <f t="shared" si="7"/>
        <v>0</v>
      </c>
    </row>
    <row r="98" spans="1:33" ht="13.5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9">
        <v>80100</v>
      </c>
      <c r="AG98" s="94">
        <f t="shared" si="7"/>
        <v>100</v>
      </c>
    </row>
    <row r="99" spans="1:33" ht="27.7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13.5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3.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10920.64</v>
      </c>
      <c r="AG101" s="93">
        <f t="shared" si="7"/>
        <v>1.2830698330222423</v>
      </c>
    </row>
    <row r="102" spans="1:33" ht="13.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3.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9">
        <f>6764.94+4155.7</f>
        <v>10920.64</v>
      </c>
      <c r="AG103" s="94">
        <f t="shared" si="7"/>
        <v>10.920639999999999</v>
      </c>
    </row>
    <row r="104" spans="1:33" ht="13.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3.5">
      <c r="A105" s="9" t="s">
        <v>143</v>
      </c>
      <c r="B105" s="62" t="s">
        <v>188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3.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13.5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3.5">
      <c r="A108" s="9" t="s">
        <v>144</v>
      </c>
      <c r="B108" s="62" t="s">
        <v>187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3.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3.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3.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27.75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1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45101.090000000004</v>
      </c>
      <c r="AG114" s="90">
        <f t="shared" si="7"/>
        <v>0.4587064110401354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45101.090000000004</v>
      </c>
      <c r="AG115" s="91">
        <f t="shared" si="7"/>
        <v>5.419276658201505</v>
      </c>
    </row>
    <row r="116" spans="1:33" ht="42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98">
        <f>24211.33+10124.25+10765.51</f>
        <v>45101.090000000004</v>
      </c>
      <c r="AG116" s="92">
        <f t="shared" si="7"/>
        <v>5.474898319271116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191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8" t="s">
        <v>49</v>
      </c>
      <c r="B119" s="109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8596497.57</v>
      </c>
      <c r="AG119" s="90">
        <f t="shared" si="7"/>
        <v>9.782145615606533</v>
      </c>
    </row>
    <row r="120" spans="15:18" ht="12.75">
      <c r="O120" s="8"/>
      <c r="Q120" s="11"/>
      <c r="R120" s="11"/>
    </row>
    <row r="121" spans="1:29" s="4" customFormat="1" ht="18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7.25">
      <c r="A123" s="107"/>
      <c r="B123" s="10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2018-03-21T13:03:37Z</cp:lastPrinted>
  <dcterms:created xsi:type="dcterms:W3CDTF">2014-01-17T10:52:16Z</dcterms:created>
  <dcterms:modified xsi:type="dcterms:W3CDTF">2018-04-17T08:46:06Z</dcterms:modified>
  <cp:category/>
  <cp:version/>
  <cp:contentType/>
  <cp:contentStatus/>
</cp:coreProperties>
</file>